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<sst xmlns="http://schemas.openxmlformats.org/spreadsheetml/2006/main" count="164" uniqueCount="159">
  <si>
    <t>наименование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</si>
  <si>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</si>
  <si>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</si>
  <si>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</si>
  <si>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</si>
  <si>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</si>
  <si>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</si>
  <si>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</si>
  <si>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</si>
  <si>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</si>
  <si>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</si>
  <si>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</si>
  <si>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</si>
  <si>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35</t>
  </si>
  <si>
    <t>-от 30 до 40 лет</t>
  </si>
  <si>
    <t>-от 41 до 50 лет</t>
  </si>
  <si>
    <t>38</t>
  </si>
  <si>
    <t>-от 51 до 60 лет</t>
  </si>
  <si>
    <t>-свыше 60 лет</t>
  </si>
  <si>
    <t>Мужчин</t>
  </si>
  <si>
    <t>Женщин</t>
  </si>
  <si>
    <t>Избирателей</t>
  </si>
  <si>
    <t>В том числе трудоспособного населения</t>
  </si>
  <si>
    <t>В национальном разрезе</t>
  </si>
  <si>
    <t>-русских</t>
  </si>
  <si>
    <t>-чуваш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</si>
  <si>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</si>
  <si>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</si>
  <si>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</si>
  <si>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</si>
  <si>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</si>
  <si>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</si>
  <si>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</si>
  <si>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</si>
  <si>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</si>
  <si>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</si>
  <si>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</si>
  <si>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</si>
  <si>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</si>
  <si>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</si>
  <si>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</si>
  <si>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</si>
  <si>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</si>
  <si>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</si>
  <si>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</si>
  <si>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</si>
  <si>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Из них пойдут в 1 класс</t>
  </si>
  <si>
    <t>Всего женщин, которые не работают, находятся в отпуске по уходу за детьми</t>
  </si>
  <si>
    <t>Сколько парней проводили на службу в армию</t>
  </si>
  <si>
    <t>Сколько возвратились со службы</t>
  </si>
  <si>
    <t>Сколько парней остались после службы работать в хозяйстве</t>
  </si>
  <si>
    <t>Количество малоимущих, многодетных семей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</si>
  <si>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</si>
  <si>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</si>
  <si>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</si>
  <si>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молодых семей с 3-мя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</si>
  <si>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</si>
  <si>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</si>
  <si>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</si>
  <si>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</si>
  <si>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</si>
  <si>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</si>
  <si>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</si>
  <si>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</si>
  <si>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</si>
  <si>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</si>
  <si>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</si>
  <si>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</si>
  <si>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</si>
  <si>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</si>
  <si>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</si>
  <si>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</si>
  <si>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</si>
  <si>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</si>
  <si>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</si>
  <si>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</si>
  <si>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</si>
  <si>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</si>
  <si>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</si>
  <si>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</si>
  <si>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</si>
  <si>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</si>
  <si>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</si>
  <si>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В т.ч.</t>
  </si>
  <si>
    <t>-налог на имущество</t>
  </si>
  <si>
    <t>-земельный налог</t>
  </si>
  <si>
    <t>-подоходный налог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</si>
  <si>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</si>
  <si>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</si>
  <si>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</si>
  <si>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</si>
  <si>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</si>
  <si>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</si>
  <si>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Клуб</t>
  </si>
  <si>
    <t>Детский сад</t>
  </si>
  <si>
    <t>Почта</t>
  </si>
  <si>
    <t>ФАП</t>
  </si>
  <si>
    <t>4.1</t>
  </si>
  <si>
    <t>4</t>
  </si>
  <si>
    <t>4.2</t>
  </si>
  <si>
    <t>4.3</t>
  </si>
  <si>
    <t>4.4</t>
  </si>
  <si>
    <t>7.1</t>
  </si>
  <si>
    <t>7.2</t>
  </si>
  <si>
    <t>7.3</t>
  </si>
  <si>
    <t>7.4</t>
  </si>
  <si>
    <t>11.1</t>
  </si>
  <si>
    <t>11.2</t>
  </si>
  <si>
    <t>21.2</t>
  </si>
  <si>
    <t>21.1</t>
  </si>
  <si>
    <t>21.3</t>
  </si>
  <si>
    <t>21.4</t>
  </si>
  <si>
    <t>21.5</t>
  </si>
  <si>
    <t>21.6</t>
  </si>
  <si>
    <t>40</t>
  </si>
  <si>
    <t>39</t>
  </si>
  <si>
    <t>41</t>
  </si>
  <si>
    <t>42</t>
  </si>
  <si>
    <t>43</t>
  </si>
  <si>
    <t>с. Татарский Дюм-Дюм</t>
  </si>
  <si>
    <t>д.Айталан</t>
  </si>
  <si>
    <t xml:space="preserve">татар </t>
  </si>
  <si>
    <t>Тружеников тыла</t>
  </si>
  <si>
    <t>Количество семей с 3-мя детьми</t>
  </si>
  <si>
    <t>Количество семей с4-мя детьми</t>
  </si>
  <si>
    <t>Исполнение доходов бюджета Татарско-Дюм-Дюмского сельского поселения (тыс.руб.)</t>
  </si>
  <si>
    <t xml:space="preserve"> Опроный пункт полиции</t>
  </si>
  <si>
    <t>Исполнение расходов бюджета Татарско-Дюм-Дюмского сельского поселения (тыс.руб.)</t>
  </si>
  <si>
    <t xml:space="preserve">30 </t>
  </si>
  <si>
    <t>31</t>
  </si>
  <si>
    <t>32</t>
  </si>
  <si>
    <t>33</t>
  </si>
  <si>
    <t>34</t>
  </si>
  <si>
    <t>36</t>
  </si>
  <si>
    <t>37</t>
  </si>
  <si>
    <t>44</t>
  </si>
  <si>
    <t>44.1</t>
  </si>
  <si>
    <t>всего птицы</t>
  </si>
  <si>
    <t>состоит на учете в ЦЗН</t>
  </si>
  <si>
    <t>Вдов участников ВОВ</t>
  </si>
  <si>
    <t>в т.ч .кряшен</t>
  </si>
  <si>
    <t>Участники ВОВ</t>
  </si>
  <si>
    <t>11.3</t>
  </si>
  <si>
    <t>дети-инвалиды</t>
  </si>
  <si>
    <t>Дети дошкольного возраста</t>
  </si>
  <si>
    <t>Количество студентов, обучающихся в ВУЗах, ССУЗах</t>
  </si>
  <si>
    <t>в т.ч. ИК СП</t>
  </si>
  <si>
    <t>библиотека</t>
  </si>
  <si>
    <t>45</t>
  </si>
  <si>
    <t>46</t>
  </si>
  <si>
    <t>47</t>
  </si>
  <si>
    <t>48</t>
  </si>
  <si>
    <t>Самозанятость (программа ЦЗН)</t>
  </si>
  <si>
    <t>Ветераны ВОВ, в.т.ч.</t>
  </si>
  <si>
    <t>Филиал банка</t>
  </si>
  <si>
    <r>
      <t>1(</t>
    </r>
    <r>
      <rPr>
        <sz val="8"/>
        <color indexed="8"/>
        <rFont val="Times New Roman"/>
        <family val="1"/>
      </rPr>
      <t>скважина напрямую подлючена к водопроводу ч-з насосную станцию</t>
    </r>
    <r>
      <rPr>
        <sz val="14"/>
        <color indexed="8"/>
        <rFont val="Times New Roman"/>
        <family val="1"/>
      </rPr>
      <t>)</t>
    </r>
  </si>
  <si>
    <t>Количество налогоплательщиков юридических лиц всего, в т.ч.</t>
  </si>
  <si>
    <t>самозанятых проверить на 2021 год</t>
  </si>
  <si>
    <t xml:space="preserve">ПАСПОРТ
Татарско-Дюм-Дюмского сельского поселения
Елабужского муниципального района РТ
на 01.01.2021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</si>
</sst>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49" fontId="40" fillId="0" borderId="11" xfId="0" applyNumberFormat="1" applyFont="1" applyBorder="1" applyAlignment="1">
      <alignment horizontal="left" vertical="top" wrapText="1"/>
    </xf>
    <xf numFmtId="0" fontId="40" fillId="0" borderId="12" xfId="0" applyFont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4" xfId="0" applyFont="1" applyFill="1" applyBorder="1" applyAlignment="1">
      <alignment vertical="top" wrapText="1"/>
    </xf>
    <xf numFmtId="49" fontId="40" fillId="0" borderId="15" xfId="0" applyNumberFormat="1" applyFont="1" applyBorder="1" applyAlignment="1">
      <alignment horizontal="left" vertical="top" wrapText="1"/>
    </xf>
    <xf numFmtId="0" fontId="40" fillId="0" borderId="16" xfId="0" applyFont="1" applyFill="1" applyBorder="1" applyAlignment="1">
      <alignment vertical="top" wrapText="1"/>
    </xf>
    <xf numFmtId="0" fontId="40" fillId="0" borderId="17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172" fontId="40" fillId="33" borderId="10" xfId="0" applyNumberFormat="1" applyFont="1" applyFill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49" fontId="40" fillId="0" borderId="0" xfId="0" applyNumberFormat="1" applyFont="1" applyAlignment="1">
      <alignment horizontal="left" vertical="center"/>
    </xf>
    <xf numFmtId="0" fontId="40" fillId="0" borderId="14" xfId="0" applyFont="1" applyFill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172" fontId="42" fillId="33" borderId="10" xfId="0" applyNumberFormat="1" applyFont="1" applyFill="1" applyBorder="1" applyAlignment="1">
      <alignment vertical="top" wrapText="1"/>
    </xf>
    <xf numFmtId="172" fontId="42" fillId="33" borderId="14" xfId="0" applyNumberFormat="1" applyFont="1" applyFill="1" applyBorder="1" applyAlignment="1">
      <alignment vertical="top" wrapText="1"/>
    </xf>
    <xf numFmtId="172" fontId="40" fillId="33" borderId="14" xfId="0" applyNumberFormat="1" applyFont="1" applyFill="1" applyBorder="1" applyAlignment="1">
      <alignment vertical="top" wrapText="1"/>
    </xf>
    <xf numFmtId="172" fontId="40" fillId="33" borderId="10" xfId="0" applyNumberFormat="1" applyFont="1" applyFill="1" applyBorder="1" applyAlignment="1">
      <alignment vertical="center" wrapText="1"/>
    </xf>
    <xf numFmtId="172" fontId="40" fillId="33" borderId="14" xfId="0" applyNumberFormat="1" applyFont="1" applyFill="1" applyBorder="1" applyAlignment="1">
      <alignment vertical="center"/>
    </xf>
    <xf numFmtId="172" fontId="40" fillId="33" borderId="14" xfId="0" applyNumberFormat="1" applyFont="1" applyFill="1" applyBorder="1" applyAlignment="1">
      <alignment/>
    </xf>
    <xf numFmtId="172" fontId="40" fillId="33" borderId="10" xfId="0" applyNumberFormat="1" applyFont="1" applyFill="1" applyBorder="1" applyAlignment="1">
      <alignment/>
    </xf>
    <xf numFmtId="172" fontId="42" fillId="33" borderId="10" xfId="0" applyNumberFormat="1" applyFont="1" applyFill="1" applyBorder="1" applyAlignment="1">
      <alignment vertical="top" wrapText="1"/>
    </xf>
    <xf numFmtId="172" fontId="42" fillId="33" borderId="14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vertical="top" wrapText="1"/>
    </xf>
    <xf numFmtId="0" fontId="40" fillId="34" borderId="14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14" fontId="43" fillId="0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center"/>
    </xf>
    <xf numFmtId="14" fontId="43" fillId="0" borderId="14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vertical="top" wrapText="1"/>
    </xf>
    <xf numFmtId="49" fontId="40" fillId="0" borderId="0" xfId="0" applyNumberFormat="1" applyFont="1" applyAlignment="1">
      <alignment horizontal="left" wrapText="1"/>
    </xf>
    <xf numFmtId="0" fontId="40" fillId="0" borderId="10" xfId="0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view="pageBreakPreview" zoomScale="87" zoomScaleNormal="80" zoomScaleSheetLayoutView="87" zoomScalePageLayoutView="0" workbookViewId="0" topLeftCell="A1">
      <selection activeCell="H2" sqref="H2:I2"/>
    </sheetView>
  </sheetViews>
  <sheetFormatPr defaultColWidth="9.140625" defaultRowHeight="15"/>
  <cols>
    <col min="1" max="1" width="7.421875" style="6" customWidth="1"/>
    <col min="2" max="2" width="27.7109375" style="0" customWidth="1"/>
    <col min="3" max="3" width="13.28125" style="4" customWidth="1"/>
    <col min="4" max="4" width="0.2890625" style="4" hidden="1" customWidth="1"/>
    <col min="5" max="5" width="12.57421875" style="4" customWidth="1"/>
    <col min="6" max="6" width="12.421875" style="4" customWidth="1"/>
    <col min="7" max="7" width="11.57421875" style="4" customWidth="1"/>
    <col min="8" max="8" width="14.8515625" style="4" customWidth="1"/>
    <col min="9" max="9" width="14.7109375" style="4" customWidth="1"/>
  </cols>
  <sheetData>
    <row r="1" spans="1:9" ht="95.25" customHeight="1" thickBot="1">
      <c r="A1" s="54" t="s">
        <v>158</v>
      </c>
      <c r="B1" s="55"/>
      <c r="C1" s="55"/>
      <c r="D1" s="55"/>
      <c r="E1" s="55"/>
      <c r="F1" s="55"/>
      <c r="G1" s="55"/>
      <c r="H1" s="55"/>
      <c r="I1" s="55"/>
    </row>
    <row r="2" spans="1:9" ht="42" customHeight="1">
      <c r="A2" s="9"/>
      <c r="B2" s="10" t="s">
        <v>0</v>
      </c>
      <c r="C2" s="57" t="s">
        <v>119</v>
      </c>
      <c r="D2" s="57"/>
      <c r="E2" s="57"/>
      <c r="F2" s="57" t="s">
        <v>120</v>
      </c>
      <c r="G2" s="57"/>
      <c r="H2" s="49" t="s">
        <v>1</v>
      </c>
      <c r="I2" s="50"/>
    </row>
    <row r="3" spans="1:9" ht="18.75" customHeight="1">
      <c r="A3" s="51"/>
      <c r="B3" s="52"/>
      <c r="C3" s="53">
        <v>43831</v>
      </c>
      <c r="D3" s="53"/>
      <c r="E3" s="53">
        <v>44197</v>
      </c>
      <c r="F3" s="53">
        <v>43831</v>
      </c>
      <c r="G3" s="53">
        <v>44197</v>
      </c>
      <c r="H3" s="53">
        <v>43831</v>
      </c>
      <c r="I3" s="56">
        <v>44197</v>
      </c>
    </row>
    <row r="4" spans="1:9" ht="0.75" customHeight="1">
      <c r="A4" s="51"/>
      <c r="B4" s="52"/>
      <c r="C4" s="53"/>
      <c r="D4" s="53"/>
      <c r="E4" s="53"/>
      <c r="F4" s="53"/>
      <c r="G4" s="53"/>
      <c r="H4" s="53"/>
      <c r="I4" s="56"/>
    </row>
    <row r="5" spans="1:9" ht="18.75">
      <c r="A5" s="11">
        <v>1</v>
      </c>
      <c r="B5" s="25" t="s">
        <v>2</v>
      </c>
      <c r="C5" s="43">
        <v>86</v>
      </c>
      <c r="D5" s="43">
        <v>86</v>
      </c>
      <c r="E5" s="7">
        <v>85</v>
      </c>
      <c r="F5" s="7">
        <v>7</v>
      </c>
      <c r="G5" s="7">
        <v>8</v>
      </c>
      <c r="H5" s="7">
        <f>C5+F5</f>
        <v>93</v>
      </c>
      <c r="I5" s="12">
        <f>E5+G5</f>
        <v>93</v>
      </c>
    </row>
    <row r="6" spans="1:9" ht="18.75">
      <c r="A6" s="11">
        <v>2</v>
      </c>
      <c r="B6" s="25" t="s">
        <v>3</v>
      </c>
      <c r="C6" s="43" t="s">
        <v>4</v>
      </c>
      <c r="D6" s="43" t="s">
        <v>4</v>
      </c>
      <c r="E6" s="7" t="s">
        <v>4</v>
      </c>
      <c r="F6" s="7" t="s">
        <v>4</v>
      </c>
      <c r="G6" s="7" t="s">
        <v>4</v>
      </c>
      <c r="H6" s="7">
        <v>0</v>
      </c>
      <c r="I6" s="12">
        <v>0</v>
      </c>
    </row>
    <row r="7" spans="1:9" ht="31.5">
      <c r="A7" s="11">
        <v>3</v>
      </c>
      <c r="B7" s="25" t="s">
        <v>5</v>
      </c>
      <c r="C7" s="43">
        <v>60</v>
      </c>
      <c r="D7" s="43">
        <v>60</v>
      </c>
      <c r="E7" s="7">
        <v>58</v>
      </c>
      <c r="F7" s="7">
        <f>F8+F9</f>
        <v>4</v>
      </c>
      <c r="G7" s="7">
        <f>G8+G9</f>
        <v>4</v>
      </c>
      <c r="H7" s="7">
        <f aca="true" t="shared" si="0" ref="H7:H28">C7+F7</f>
        <v>64</v>
      </c>
      <c r="I7" s="12">
        <f aca="true" t="shared" si="1" ref="I7:I29">E7+G7</f>
        <v>62</v>
      </c>
    </row>
    <row r="8" spans="1:9" ht="18.75">
      <c r="A8" s="11"/>
      <c r="B8" s="25" t="s">
        <v>6</v>
      </c>
      <c r="C8" s="43">
        <v>46</v>
      </c>
      <c r="D8" s="43">
        <v>46</v>
      </c>
      <c r="E8" s="7">
        <v>44</v>
      </c>
      <c r="F8" s="7">
        <v>4</v>
      </c>
      <c r="G8" s="7">
        <v>4</v>
      </c>
      <c r="H8" s="7">
        <f t="shared" si="0"/>
        <v>50</v>
      </c>
      <c r="I8" s="12">
        <f t="shared" si="1"/>
        <v>48</v>
      </c>
    </row>
    <row r="9" spans="1:9" ht="18.75">
      <c r="A9" s="11"/>
      <c r="B9" s="25" t="s">
        <v>7</v>
      </c>
      <c r="C9" s="43">
        <v>14</v>
      </c>
      <c r="D9" s="43">
        <v>14</v>
      </c>
      <c r="E9" s="7">
        <v>12</v>
      </c>
      <c r="F9" s="7">
        <v>0</v>
      </c>
      <c r="G9" s="7">
        <v>0</v>
      </c>
      <c r="H9" s="7">
        <f t="shared" si="0"/>
        <v>14</v>
      </c>
      <c r="I9" s="12">
        <f t="shared" si="1"/>
        <v>12</v>
      </c>
    </row>
    <row r="10" spans="1:9" ht="18.75">
      <c r="A10" s="11" t="s">
        <v>98</v>
      </c>
      <c r="B10" s="25" t="s">
        <v>8</v>
      </c>
      <c r="C10" s="43">
        <v>262</v>
      </c>
      <c r="D10" s="43">
        <v>262</v>
      </c>
      <c r="E10" s="7">
        <f>E12</f>
        <v>256</v>
      </c>
      <c r="F10" s="7">
        <v>11</v>
      </c>
      <c r="G10" s="7">
        <v>14</v>
      </c>
      <c r="H10" s="7">
        <f t="shared" si="0"/>
        <v>273</v>
      </c>
      <c r="I10" s="12">
        <f t="shared" si="1"/>
        <v>270</v>
      </c>
    </row>
    <row r="11" spans="1:9" ht="18.75">
      <c r="A11" s="11"/>
      <c r="B11" s="25" t="s">
        <v>9</v>
      </c>
      <c r="C11" s="43">
        <v>225</v>
      </c>
      <c r="D11" s="43">
        <v>225</v>
      </c>
      <c r="E11" s="19"/>
      <c r="F11" s="7">
        <v>5</v>
      </c>
      <c r="G11" s="7">
        <v>7</v>
      </c>
      <c r="H11" s="7">
        <f t="shared" si="0"/>
        <v>230</v>
      </c>
      <c r="I11" s="12">
        <f t="shared" si="1"/>
        <v>7</v>
      </c>
    </row>
    <row r="12" spans="1:9" ht="18.75">
      <c r="A12" s="11" t="s">
        <v>97</v>
      </c>
      <c r="B12" s="25" t="s">
        <v>10</v>
      </c>
      <c r="C12" s="43">
        <f>C13+C14+C15+C16+C17+C18</f>
        <v>262</v>
      </c>
      <c r="D12" s="43">
        <f>D13+D14+D15+D16+D17+D18</f>
        <v>262</v>
      </c>
      <c r="E12" s="7">
        <f>E13+E14+E15+E16+E17+E18</f>
        <v>256</v>
      </c>
      <c r="F12" s="7">
        <v>11</v>
      </c>
      <c r="G12" s="7">
        <f>G13+G14+G15+G16+G17+G18</f>
        <v>14</v>
      </c>
      <c r="H12" s="7">
        <f t="shared" si="0"/>
        <v>273</v>
      </c>
      <c r="I12" s="12">
        <f t="shared" si="1"/>
        <v>270</v>
      </c>
    </row>
    <row r="13" spans="1:9" ht="18.75">
      <c r="A13" s="11"/>
      <c r="B13" s="25" t="s">
        <v>11</v>
      </c>
      <c r="C13" s="44">
        <v>43</v>
      </c>
      <c r="D13" s="44">
        <v>43</v>
      </c>
      <c r="E13" s="8">
        <v>43</v>
      </c>
      <c r="F13" s="8">
        <v>2</v>
      </c>
      <c r="G13" s="8">
        <v>4</v>
      </c>
      <c r="H13" s="7">
        <f t="shared" si="0"/>
        <v>45</v>
      </c>
      <c r="I13" s="12">
        <f t="shared" si="1"/>
        <v>47</v>
      </c>
    </row>
    <row r="14" spans="1:9" ht="18.75">
      <c r="A14" s="11"/>
      <c r="B14" s="25" t="s">
        <v>12</v>
      </c>
      <c r="C14" s="44">
        <v>39</v>
      </c>
      <c r="D14" s="44">
        <v>39</v>
      </c>
      <c r="E14" s="8">
        <v>38</v>
      </c>
      <c r="F14" s="8">
        <v>0</v>
      </c>
      <c r="G14" s="8">
        <v>1</v>
      </c>
      <c r="H14" s="7">
        <f t="shared" si="0"/>
        <v>39</v>
      </c>
      <c r="I14" s="12">
        <f t="shared" si="1"/>
        <v>39</v>
      </c>
    </row>
    <row r="15" spans="1:9" ht="18.75">
      <c r="A15" s="11"/>
      <c r="B15" s="25" t="s">
        <v>14</v>
      </c>
      <c r="C15" s="44">
        <v>33</v>
      </c>
      <c r="D15" s="44">
        <v>33</v>
      </c>
      <c r="E15" s="8">
        <v>32</v>
      </c>
      <c r="F15" s="8">
        <v>2</v>
      </c>
      <c r="G15" s="8">
        <v>1</v>
      </c>
      <c r="H15" s="7">
        <f t="shared" si="0"/>
        <v>35</v>
      </c>
      <c r="I15" s="12">
        <f t="shared" si="1"/>
        <v>33</v>
      </c>
    </row>
    <row r="16" spans="1:9" ht="18.75">
      <c r="A16" s="11"/>
      <c r="B16" s="25" t="s">
        <v>15</v>
      </c>
      <c r="C16" s="44">
        <v>29</v>
      </c>
      <c r="D16" s="44">
        <v>29</v>
      </c>
      <c r="E16" s="8">
        <v>25</v>
      </c>
      <c r="F16" s="8">
        <v>1</v>
      </c>
      <c r="G16" s="8">
        <v>2</v>
      </c>
      <c r="H16" s="7">
        <f t="shared" si="0"/>
        <v>30</v>
      </c>
      <c r="I16" s="12">
        <f t="shared" si="1"/>
        <v>27</v>
      </c>
    </row>
    <row r="17" spans="1:9" ht="18.75">
      <c r="A17" s="11"/>
      <c r="B17" s="25" t="s">
        <v>17</v>
      </c>
      <c r="C17" s="44">
        <v>43</v>
      </c>
      <c r="D17" s="44">
        <v>43</v>
      </c>
      <c r="E17" s="8">
        <v>44</v>
      </c>
      <c r="F17" s="8">
        <v>1</v>
      </c>
      <c r="G17" s="8">
        <v>1</v>
      </c>
      <c r="H17" s="7">
        <f t="shared" si="0"/>
        <v>44</v>
      </c>
      <c r="I17" s="12">
        <f t="shared" si="1"/>
        <v>45</v>
      </c>
    </row>
    <row r="18" spans="1:9" ht="18.75">
      <c r="A18" s="11"/>
      <c r="B18" s="25" t="s">
        <v>18</v>
      </c>
      <c r="C18" s="44">
        <v>75</v>
      </c>
      <c r="D18" s="44">
        <v>75</v>
      </c>
      <c r="E18" s="8">
        <v>74</v>
      </c>
      <c r="F18" s="8">
        <v>5</v>
      </c>
      <c r="G18" s="8">
        <v>5</v>
      </c>
      <c r="H18" s="7">
        <f t="shared" si="0"/>
        <v>80</v>
      </c>
      <c r="I18" s="12">
        <f t="shared" si="1"/>
        <v>79</v>
      </c>
    </row>
    <row r="19" spans="1:9" ht="18.75">
      <c r="A19" s="11" t="s">
        <v>99</v>
      </c>
      <c r="B19" s="25" t="s">
        <v>19</v>
      </c>
      <c r="C19" s="43">
        <v>133</v>
      </c>
      <c r="D19" s="43">
        <v>133</v>
      </c>
      <c r="E19" s="7">
        <v>131</v>
      </c>
      <c r="F19" s="7">
        <v>9</v>
      </c>
      <c r="G19" s="7">
        <v>9</v>
      </c>
      <c r="H19" s="7">
        <f t="shared" si="0"/>
        <v>142</v>
      </c>
      <c r="I19" s="12">
        <f t="shared" si="1"/>
        <v>140</v>
      </c>
    </row>
    <row r="20" spans="1:9" ht="18.75">
      <c r="A20" s="11" t="s">
        <v>100</v>
      </c>
      <c r="B20" s="25" t="s">
        <v>20</v>
      </c>
      <c r="C20" s="43">
        <v>129</v>
      </c>
      <c r="D20" s="43">
        <v>129</v>
      </c>
      <c r="E20" s="7">
        <v>125</v>
      </c>
      <c r="F20" s="7">
        <v>2</v>
      </c>
      <c r="G20" s="7">
        <v>5</v>
      </c>
      <c r="H20" s="7">
        <f t="shared" si="0"/>
        <v>131</v>
      </c>
      <c r="I20" s="12">
        <f t="shared" si="1"/>
        <v>130</v>
      </c>
    </row>
    <row r="21" spans="1:9" ht="18.75">
      <c r="A21" s="11" t="s">
        <v>101</v>
      </c>
      <c r="B21" s="25" t="s">
        <v>21</v>
      </c>
      <c r="C21" s="28">
        <v>210</v>
      </c>
      <c r="D21" s="28">
        <v>210</v>
      </c>
      <c r="E21" s="28">
        <v>207</v>
      </c>
      <c r="F21" s="28">
        <v>9</v>
      </c>
      <c r="G21" s="28">
        <v>10</v>
      </c>
      <c r="H21" s="28">
        <f t="shared" si="0"/>
        <v>219</v>
      </c>
      <c r="I21" s="29">
        <f t="shared" si="1"/>
        <v>217</v>
      </c>
    </row>
    <row r="22" spans="1:9" ht="47.25">
      <c r="A22" s="11">
        <v>5</v>
      </c>
      <c r="B22" s="25" t="s">
        <v>22</v>
      </c>
      <c r="C22" s="43">
        <v>137</v>
      </c>
      <c r="D22" s="43">
        <v>137</v>
      </c>
      <c r="E22" s="19">
        <v>143</v>
      </c>
      <c r="F22" s="7">
        <v>3</v>
      </c>
      <c r="G22" s="7">
        <v>4</v>
      </c>
      <c r="H22" s="7">
        <f t="shared" si="0"/>
        <v>140</v>
      </c>
      <c r="I22" s="12">
        <f t="shared" si="1"/>
        <v>147</v>
      </c>
    </row>
    <row r="23" spans="1:9" ht="18.75">
      <c r="A23" s="11">
        <v>6</v>
      </c>
      <c r="B23" s="25" t="s">
        <v>23</v>
      </c>
      <c r="C23" s="43">
        <f>SUM(C24:C28)</f>
        <v>262</v>
      </c>
      <c r="D23" s="43">
        <f>SUM(D24:D28)</f>
        <v>262</v>
      </c>
      <c r="E23" s="7">
        <f>SUM(E24:E28)</f>
        <v>256</v>
      </c>
      <c r="F23" s="7">
        <v>11</v>
      </c>
      <c r="G23" s="7">
        <f>SUM(G24:G28)</f>
        <v>14</v>
      </c>
      <c r="H23" s="7">
        <f t="shared" si="0"/>
        <v>273</v>
      </c>
      <c r="I23" s="12">
        <f>E23+G23</f>
        <v>270</v>
      </c>
    </row>
    <row r="24" spans="1:9" ht="18.75">
      <c r="A24" s="11"/>
      <c r="B24" s="25" t="s">
        <v>24</v>
      </c>
      <c r="C24" s="43">
        <v>29</v>
      </c>
      <c r="D24" s="43">
        <v>29</v>
      </c>
      <c r="E24" s="7">
        <v>25</v>
      </c>
      <c r="F24" s="7">
        <v>3</v>
      </c>
      <c r="G24" s="7">
        <v>3</v>
      </c>
      <c r="H24" s="7">
        <f t="shared" si="0"/>
        <v>32</v>
      </c>
      <c r="I24" s="12">
        <f t="shared" si="1"/>
        <v>28</v>
      </c>
    </row>
    <row r="25" spans="1:9" ht="18.75">
      <c r="A25" s="11"/>
      <c r="B25" s="25" t="s">
        <v>121</v>
      </c>
      <c r="C25" s="43">
        <v>222</v>
      </c>
      <c r="D25" s="43">
        <v>222</v>
      </c>
      <c r="E25" s="7">
        <v>220</v>
      </c>
      <c r="F25" s="7">
        <v>1</v>
      </c>
      <c r="G25" s="7">
        <v>2</v>
      </c>
      <c r="H25" s="7">
        <f t="shared" si="0"/>
        <v>223</v>
      </c>
      <c r="I25" s="12">
        <f t="shared" si="1"/>
        <v>222</v>
      </c>
    </row>
    <row r="26" spans="1:9" ht="18.75">
      <c r="A26" s="11"/>
      <c r="B26" s="25" t="s">
        <v>140</v>
      </c>
      <c r="C26" s="43">
        <v>0</v>
      </c>
      <c r="D26" s="43">
        <v>0</v>
      </c>
      <c r="E26" s="7">
        <v>0</v>
      </c>
      <c r="F26" s="7">
        <v>7</v>
      </c>
      <c r="G26" s="7">
        <v>9</v>
      </c>
      <c r="H26" s="7">
        <f>C26+F26</f>
        <v>7</v>
      </c>
      <c r="I26" s="12">
        <f>E26+G26</f>
        <v>9</v>
      </c>
    </row>
    <row r="27" spans="1:9" ht="18.75">
      <c r="A27" s="11"/>
      <c r="B27" s="25" t="s">
        <v>25</v>
      </c>
      <c r="C27" s="43">
        <v>1</v>
      </c>
      <c r="D27" s="43">
        <v>1</v>
      </c>
      <c r="E27" s="7">
        <v>1</v>
      </c>
      <c r="F27" s="7">
        <v>0</v>
      </c>
      <c r="G27" s="7">
        <v>0</v>
      </c>
      <c r="H27" s="7">
        <f t="shared" si="0"/>
        <v>1</v>
      </c>
      <c r="I27" s="12">
        <f t="shared" si="1"/>
        <v>1</v>
      </c>
    </row>
    <row r="28" spans="1:9" ht="18.75">
      <c r="A28" s="11"/>
      <c r="B28" s="25" t="s">
        <v>26</v>
      </c>
      <c r="C28" s="43">
        <v>10</v>
      </c>
      <c r="D28" s="43">
        <v>10</v>
      </c>
      <c r="E28" s="7">
        <v>10</v>
      </c>
      <c r="F28" s="7">
        <v>0</v>
      </c>
      <c r="G28" s="7">
        <v>0</v>
      </c>
      <c r="H28" s="7">
        <f t="shared" si="0"/>
        <v>10</v>
      </c>
      <c r="I28" s="12">
        <f t="shared" si="1"/>
        <v>10</v>
      </c>
    </row>
    <row r="29" spans="1:9" ht="18.75">
      <c r="A29" s="11">
        <v>7</v>
      </c>
      <c r="B29" s="25" t="s">
        <v>27</v>
      </c>
      <c r="C29" s="45">
        <v>128</v>
      </c>
      <c r="D29" s="45">
        <f>SUM(C30:D33)</f>
        <v>252</v>
      </c>
      <c r="E29" s="45">
        <f>SUM(D30:E33)</f>
        <v>124</v>
      </c>
      <c r="F29" s="45">
        <f>SUM(F30:F33)</f>
        <v>4</v>
      </c>
      <c r="G29" s="45">
        <f>G30+G31+G32+G33</f>
        <v>5</v>
      </c>
      <c r="H29" s="45">
        <f>C29+F29</f>
        <v>132</v>
      </c>
      <c r="I29" s="12">
        <f t="shared" si="1"/>
        <v>129</v>
      </c>
    </row>
    <row r="30" spans="1:9" ht="20.25" customHeight="1">
      <c r="A30" s="11" t="s">
        <v>102</v>
      </c>
      <c r="B30" s="25" t="s">
        <v>28</v>
      </c>
      <c r="C30" s="45">
        <v>26</v>
      </c>
      <c r="D30" s="58">
        <v>25</v>
      </c>
      <c r="E30" s="58"/>
      <c r="F30" s="45">
        <v>0</v>
      </c>
      <c r="G30" s="45">
        <v>0</v>
      </c>
      <c r="H30" s="45">
        <f aca="true" t="shared" si="2" ref="H30:H56">C30+F30</f>
        <v>26</v>
      </c>
      <c r="I30" s="12">
        <f aca="true" t="shared" si="3" ref="I30:I56">D30+G30</f>
        <v>25</v>
      </c>
    </row>
    <row r="31" spans="1:9" ht="18.75">
      <c r="A31" s="11" t="s">
        <v>103</v>
      </c>
      <c r="B31" s="25" t="s">
        <v>29</v>
      </c>
      <c r="C31" s="45">
        <v>24</v>
      </c>
      <c r="D31" s="58">
        <v>21</v>
      </c>
      <c r="E31" s="58"/>
      <c r="F31" s="45">
        <v>0</v>
      </c>
      <c r="G31" s="45">
        <v>0</v>
      </c>
      <c r="H31" s="45">
        <f t="shared" si="2"/>
        <v>24</v>
      </c>
      <c r="I31" s="12">
        <f t="shared" si="3"/>
        <v>21</v>
      </c>
    </row>
    <row r="32" spans="1:9" ht="18.75">
      <c r="A32" s="11" t="s">
        <v>104</v>
      </c>
      <c r="B32" s="25" t="s">
        <v>30</v>
      </c>
      <c r="C32" s="45">
        <v>76</v>
      </c>
      <c r="D32" s="58">
        <v>76</v>
      </c>
      <c r="E32" s="58"/>
      <c r="F32" s="45">
        <v>3</v>
      </c>
      <c r="G32" s="45">
        <v>4</v>
      </c>
      <c r="H32" s="45">
        <f t="shared" si="2"/>
        <v>79</v>
      </c>
      <c r="I32" s="12">
        <f t="shared" si="3"/>
        <v>80</v>
      </c>
    </row>
    <row r="33" spans="1:10" ht="31.5">
      <c r="A33" s="11" t="s">
        <v>105</v>
      </c>
      <c r="B33" s="25" t="s">
        <v>152</v>
      </c>
      <c r="C33" s="46">
        <v>2</v>
      </c>
      <c r="D33" s="59">
        <v>2</v>
      </c>
      <c r="E33" s="59"/>
      <c r="F33" s="46">
        <v>1</v>
      </c>
      <c r="G33" s="46">
        <v>1</v>
      </c>
      <c r="H33" s="46">
        <v>3</v>
      </c>
      <c r="I33" s="47">
        <v>3</v>
      </c>
      <c r="J33" t="s">
        <v>157</v>
      </c>
    </row>
    <row r="34" spans="1:9" ht="31.5">
      <c r="A34" s="11">
        <v>8</v>
      </c>
      <c r="B34" s="25" t="s">
        <v>31</v>
      </c>
      <c r="C34" s="48">
        <v>5</v>
      </c>
      <c r="D34" s="58">
        <f>SUM(D35:E36)</f>
        <v>3</v>
      </c>
      <c r="E34" s="58"/>
      <c r="F34" s="48">
        <v>0</v>
      </c>
      <c r="G34" s="48">
        <v>0</v>
      </c>
      <c r="H34" s="48">
        <f t="shared" si="2"/>
        <v>5</v>
      </c>
      <c r="I34" s="12">
        <f t="shared" si="3"/>
        <v>3</v>
      </c>
    </row>
    <row r="35" spans="1:9" ht="18.75">
      <c r="A35" s="11"/>
      <c r="B35" s="25" t="s">
        <v>138</v>
      </c>
      <c r="C35" s="48">
        <v>1</v>
      </c>
      <c r="D35" s="58">
        <v>1</v>
      </c>
      <c r="E35" s="58"/>
      <c r="F35" s="48">
        <v>0</v>
      </c>
      <c r="G35" s="48">
        <v>0</v>
      </c>
      <c r="H35" s="48">
        <f t="shared" si="2"/>
        <v>1</v>
      </c>
      <c r="I35" s="12">
        <f t="shared" si="3"/>
        <v>1</v>
      </c>
    </row>
    <row r="36" spans="1:9" ht="18.75">
      <c r="A36" s="11"/>
      <c r="B36" s="25" t="s">
        <v>32</v>
      </c>
      <c r="C36" s="48">
        <v>4</v>
      </c>
      <c r="D36" s="58">
        <v>2</v>
      </c>
      <c r="E36" s="58"/>
      <c r="F36" s="48">
        <v>0</v>
      </c>
      <c r="G36" s="48">
        <v>0</v>
      </c>
      <c r="H36" s="48">
        <f t="shared" si="2"/>
        <v>4</v>
      </c>
      <c r="I36" s="12">
        <f t="shared" si="3"/>
        <v>2</v>
      </c>
    </row>
    <row r="37" spans="1:9" ht="18.75">
      <c r="A37" s="11">
        <v>9</v>
      </c>
      <c r="B37" s="25" t="s">
        <v>33</v>
      </c>
      <c r="C37" s="7">
        <v>93</v>
      </c>
      <c r="D37" s="58">
        <f>D38+D39</f>
        <v>90</v>
      </c>
      <c r="E37" s="58"/>
      <c r="F37" s="7">
        <f>F38+F39</f>
        <v>5</v>
      </c>
      <c r="G37" s="7">
        <f>G38+G39</f>
        <v>5</v>
      </c>
      <c r="H37" s="7">
        <f t="shared" si="2"/>
        <v>98</v>
      </c>
      <c r="I37" s="12">
        <f t="shared" si="3"/>
        <v>95</v>
      </c>
    </row>
    <row r="38" spans="1:9" ht="18.75">
      <c r="A38" s="11"/>
      <c r="B38" s="25" t="s">
        <v>34</v>
      </c>
      <c r="C38" s="7">
        <v>5</v>
      </c>
      <c r="D38" s="58">
        <v>5</v>
      </c>
      <c r="E38" s="58"/>
      <c r="F38" s="7">
        <v>0</v>
      </c>
      <c r="G38" s="7">
        <v>0</v>
      </c>
      <c r="H38" s="7">
        <f t="shared" si="2"/>
        <v>5</v>
      </c>
      <c r="I38" s="12">
        <f t="shared" si="3"/>
        <v>5</v>
      </c>
    </row>
    <row r="39" spans="1:9" ht="18.75">
      <c r="A39" s="11"/>
      <c r="B39" s="25" t="s">
        <v>35</v>
      </c>
      <c r="C39" s="7">
        <v>88</v>
      </c>
      <c r="D39" s="58">
        <v>85</v>
      </c>
      <c r="E39" s="58"/>
      <c r="F39" s="7">
        <v>5</v>
      </c>
      <c r="G39" s="7">
        <v>5</v>
      </c>
      <c r="H39" s="7">
        <f t="shared" si="2"/>
        <v>93</v>
      </c>
      <c r="I39" s="12">
        <f t="shared" si="3"/>
        <v>90</v>
      </c>
    </row>
    <row r="40" spans="1:9" ht="18.75">
      <c r="A40" s="11">
        <v>10</v>
      </c>
      <c r="B40" s="25" t="s">
        <v>36</v>
      </c>
      <c r="C40" s="7">
        <v>6</v>
      </c>
      <c r="D40" s="58">
        <v>0</v>
      </c>
      <c r="E40" s="58"/>
      <c r="F40" s="7">
        <v>0</v>
      </c>
      <c r="G40" s="7">
        <v>0</v>
      </c>
      <c r="H40" s="7">
        <f t="shared" si="2"/>
        <v>6</v>
      </c>
      <c r="I40" s="12">
        <f t="shared" si="3"/>
        <v>0</v>
      </c>
    </row>
    <row r="41" spans="1:9" ht="18.75">
      <c r="A41" s="11"/>
      <c r="B41" s="25" t="s">
        <v>37</v>
      </c>
      <c r="C41" s="7">
        <v>2</v>
      </c>
      <c r="D41" s="58">
        <v>0</v>
      </c>
      <c r="E41" s="58"/>
      <c r="F41" s="7">
        <v>0</v>
      </c>
      <c r="G41" s="7">
        <v>0</v>
      </c>
      <c r="H41" s="7">
        <f t="shared" si="2"/>
        <v>2</v>
      </c>
      <c r="I41" s="12">
        <f t="shared" si="3"/>
        <v>0</v>
      </c>
    </row>
    <row r="42" spans="1:9" ht="18.75">
      <c r="A42" s="11"/>
      <c r="B42" s="25" t="s">
        <v>38</v>
      </c>
      <c r="C42" s="7">
        <v>4</v>
      </c>
      <c r="D42" s="58">
        <v>0</v>
      </c>
      <c r="E42" s="58"/>
      <c r="F42" s="7">
        <v>0</v>
      </c>
      <c r="G42" s="7">
        <v>0</v>
      </c>
      <c r="H42" s="7">
        <f t="shared" si="2"/>
        <v>4</v>
      </c>
      <c r="I42" s="12">
        <f t="shared" si="3"/>
        <v>0</v>
      </c>
    </row>
    <row r="43" spans="1:9" ht="18.75">
      <c r="A43" s="11">
        <v>11</v>
      </c>
      <c r="B43" s="25" t="s">
        <v>153</v>
      </c>
      <c r="C43" s="7">
        <v>6</v>
      </c>
      <c r="D43" s="58">
        <v>4</v>
      </c>
      <c r="E43" s="58"/>
      <c r="F43" s="7">
        <v>0</v>
      </c>
      <c r="G43" s="7">
        <v>0</v>
      </c>
      <c r="H43" s="7">
        <f t="shared" si="2"/>
        <v>6</v>
      </c>
      <c r="I43" s="12">
        <f t="shared" si="3"/>
        <v>4</v>
      </c>
    </row>
    <row r="44" spans="1:9" ht="18.75">
      <c r="A44" s="11" t="s">
        <v>106</v>
      </c>
      <c r="B44" s="25" t="s">
        <v>141</v>
      </c>
      <c r="C44" s="21">
        <v>0</v>
      </c>
      <c r="D44" s="21"/>
      <c r="E44" s="21">
        <v>0</v>
      </c>
      <c r="F44" s="21">
        <v>0</v>
      </c>
      <c r="G44" s="21">
        <v>0</v>
      </c>
      <c r="H44" s="21">
        <v>0</v>
      </c>
      <c r="I44" s="12">
        <v>0</v>
      </c>
    </row>
    <row r="45" spans="1:9" ht="18.75">
      <c r="A45" s="11" t="s">
        <v>107</v>
      </c>
      <c r="B45" s="25" t="s">
        <v>122</v>
      </c>
      <c r="C45" s="7">
        <v>6</v>
      </c>
      <c r="D45" s="58">
        <v>4</v>
      </c>
      <c r="E45" s="58"/>
      <c r="F45" s="7">
        <v>0</v>
      </c>
      <c r="G45" s="7">
        <v>0</v>
      </c>
      <c r="H45" s="7">
        <f t="shared" si="2"/>
        <v>6</v>
      </c>
      <c r="I45" s="12">
        <f t="shared" si="3"/>
        <v>4</v>
      </c>
    </row>
    <row r="46" spans="1:9" ht="21.75" customHeight="1">
      <c r="A46" s="23" t="s">
        <v>142</v>
      </c>
      <c r="B46" s="25" t="s">
        <v>139</v>
      </c>
      <c r="C46" s="7">
        <v>0</v>
      </c>
      <c r="D46" s="58">
        <v>0</v>
      </c>
      <c r="E46" s="58"/>
      <c r="F46" s="7">
        <v>0</v>
      </c>
      <c r="G46" s="7">
        <v>0</v>
      </c>
      <c r="H46" s="7">
        <f t="shared" si="2"/>
        <v>0</v>
      </c>
      <c r="I46" s="12">
        <f t="shared" si="3"/>
        <v>0</v>
      </c>
    </row>
    <row r="47" spans="1:9" ht="18.75">
      <c r="A47" s="11">
        <v>12</v>
      </c>
      <c r="B47" s="25" t="s">
        <v>39</v>
      </c>
      <c r="C47" s="7">
        <v>24</v>
      </c>
      <c r="D47" s="58">
        <v>25</v>
      </c>
      <c r="E47" s="58"/>
      <c r="F47" s="7">
        <v>1</v>
      </c>
      <c r="G47" s="7">
        <v>1</v>
      </c>
      <c r="H47" s="7">
        <f t="shared" si="2"/>
        <v>25</v>
      </c>
      <c r="I47" s="12">
        <f t="shared" si="3"/>
        <v>26</v>
      </c>
    </row>
    <row r="48" spans="1:9" ht="18.75">
      <c r="A48" s="11"/>
      <c r="B48" s="25" t="s">
        <v>40</v>
      </c>
      <c r="C48" s="7">
        <v>0</v>
      </c>
      <c r="D48" s="58">
        <v>0</v>
      </c>
      <c r="E48" s="58"/>
      <c r="F48" s="7">
        <v>0</v>
      </c>
      <c r="G48" s="7">
        <v>0</v>
      </c>
      <c r="H48" s="7">
        <f t="shared" si="2"/>
        <v>0</v>
      </c>
      <c r="I48" s="12">
        <f t="shared" si="3"/>
        <v>0</v>
      </c>
    </row>
    <row r="49" spans="1:9" ht="18.75">
      <c r="A49" s="11"/>
      <c r="B49" s="25" t="s">
        <v>41</v>
      </c>
      <c r="C49" s="7">
        <v>2</v>
      </c>
      <c r="D49" s="58">
        <v>2</v>
      </c>
      <c r="E49" s="58"/>
      <c r="F49" s="7">
        <v>0</v>
      </c>
      <c r="G49" s="7">
        <v>0</v>
      </c>
      <c r="H49" s="7">
        <f t="shared" si="2"/>
        <v>2</v>
      </c>
      <c r="I49" s="12">
        <f t="shared" si="3"/>
        <v>2</v>
      </c>
    </row>
    <row r="50" spans="1:9" ht="18.75">
      <c r="A50" s="11"/>
      <c r="B50" s="25" t="s">
        <v>42</v>
      </c>
      <c r="C50" s="7">
        <v>0</v>
      </c>
      <c r="D50" s="58">
        <v>0</v>
      </c>
      <c r="E50" s="58"/>
      <c r="F50" s="7">
        <v>0</v>
      </c>
      <c r="G50" s="7">
        <v>0</v>
      </c>
      <c r="H50" s="7">
        <v>0</v>
      </c>
      <c r="I50" s="12">
        <v>0</v>
      </c>
    </row>
    <row r="51" spans="1:9" ht="21.75" customHeight="1">
      <c r="A51" s="11"/>
      <c r="B51" s="25" t="s">
        <v>43</v>
      </c>
      <c r="C51" s="7">
        <v>21</v>
      </c>
      <c r="D51" s="58">
        <v>22</v>
      </c>
      <c r="E51" s="58"/>
      <c r="F51" s="7">
        <v>1</v>
      </c>
      <c r="G51" s="7">
        <v>1</v>
      </c>
      <c r="H51" s="7">
        <f t="shared" si="2"/>
        <v>22</v>
      </c>
      <c r="I51" s="12">
        <f t="shared" si="3"/>
        <v>23</v>
      </c>
    </row>
    <row r="52" spans="1:9" ht="21.75" customHeight="1">
      <c r="A52" s="20"/>
      <c r="B52" s="25" t="s">
        <v>143</v>
      </c>
      <c r="C52" s="21">
        <v>1</v>
      </c>
      <c r="D52" s="21"/>
      <c r="E52" s="21">
        <v>1</v>
      </c>
      <c r="F52" s="21">
        <v>0</v>
      </c>
      <c r="G52" s="21">
        <v>0</v>
      </c>
      <c r="H52" s="21">
        <f t="shared" si="2"/>
        <v>1</v>
      </c>
      <c r="I52" s="12">
        <v>1</v>
      </c>
    </row>
    <row r="53" spans="1:9" ht="21" customHeight="1">
      <c r="A53" s="11">
        <v>13</v>
      </c>
      <c r="B53" s="25" t="s">
        <v>44</v>
      </c>
      <c r="C53" s="7">
        <v>20</v>
      </c>
      <c r="D53" s="58">
        <v>21</v>
      </c>
      <c r="E53" s="58"/>
      <c r="F53" s="7">
        <v>0</v>
      </c>
      <c r="G53" s="7">
        <v>0</v>
      </c>
      <c r="H53" s="7">
        <f t="shared" si="2"/>
        <v>20</v>
      </c>
      <c r="I53" s="12">
        <f t="shared" si="3"/>
        <v>21</v>
      </c>
    </row>
    <row r="54" spans="1:9" ht="31.5">
      <c r="A54" s="11">
        <v>14</v>
      </c>
      <c r="B54" s="25" t="s">
        <v>45</v>
      </c>
      <c r="C54" s="7">
        <v>0</v>
      </c>
      <c r="D54" s="58">
        <v>2</v>
      </c>
      <c r="E54" s="58"/>
      <c r="F54" s="7">
        <v>0</v>
      </c>
      <c r="G54" s="7">
        <v>0</v>
      </c>
      <c r="H54" s="7">
        <f t="shared" si="2"/>
        <v>0</v>
      </c>
      <c r="I54" s="12">
        <f t="shared" si="3"/>
        <v>2</v>
      </c>
    </row>
    <row r="55" spans="1:9" ht="30" customHeight="1">
      <c r="A55" s="11">
        <v>15</v>
      </c>
      <c r="B55" s="25" t="s">
        <v>144</v>
      </c>
      <c r="C55" s="7">
        <v>18</v>
      </c>
      <c r="D55" s="58">
        <v>18</v>
      </c>
      <c r="E55" s="58"/>
      <c r="F55" s="7">
        <v>2</v>
      </c>
      <c r="G55" s="7">
        <v>4</v>
      </c>
      <c r="H55" s="7">
        <f t="shared" si="2"/>
        <v>20</v>
      </c>
      <c r="I55" s="12">
        <f t="shared" si="3"/>
        <v>22</v>
      </c>
    </row>
    <row r="56" spans="1:9" ht="18.75">
      <c r="A56" s="11"/>
      <c r="B56" s="25" t="s">
        <v>46</v>
      </c>
      <c r="C56" s="7">
        <v>4</v>
      </c>
      <c r="D56" s="58">
        <v>4</v>
      </c>
      <c r="E56" s="58"/>
      <c r="F56" s="7">
        <v>0</v>
      </c>
      <c r="G56" s="7">
        <v>1</v>
      </c>
      <c r="H56" s="7">
        <f t="shared" si="2"/>
        <v>4</v>
      </c>
      <c r="I56" s="12">
        <f t="shared" si="3"/>
        <v>5</v>
      </c>
    </row>
    <row r="57" spans="1:9" ht="49.5" customHeight="1">
      <c r="A57" s="11">
        <v>16</v>
      </c>
      <c r="B57" s="25" t="s">
        <v>145</v>
      </c>
      <c r="C57" s="7">
        <v>6</v>
      </c>
      <c r="D57" s="58">
        <v>6</v>
      </c>
      <c r="E57" s="58"/>
      <c r="F57" s="7">
        <v>0</v>
      </c>
      <c r="G57" s="7">
        <v>0</v>
      </c>
      <c r="H57" s="7">
        <f aca="true" t="shared" si="4" ref="H57:I62">C57+F57</f>
        <v>6</v>
      </c>
      <c r="I57" s="12">
        <f t="shared" si="4"/>
        <v>6</v>
      </c>
    </row>
    <row r="58" spans="1:9" ht="51.75" customHeight="1">
      <c r="A58" s="11">
        <v>17</v>
      </c>
      <c r="B58" s="25" t="s">
        <v>47</v>
      </c>
      <c r="C58" s="7">
        <v>4</v>
      </c>
      <c r="D58" s="58">
        <v>2</v>
      </c>
      <c r="E58" s="58"/>
      <c r="F58" s="7">
        <v>0</v>
      </c>
      <c r="G58" s="7">
        <v>0</v>
      </c>
      <c r="H58" s="7">
        <f t="shared" si="4"/>
        <v>4</v>
      </c>
      <c r="I58" s="12">
        <f t="shared" si="4"/>
        <v>2</v>
      </c>
    </row>
    <row r="59" spans="1:9" ht="37.5" customHeight="1">
      <c r="A59" s="11">
        <v>18</v>
      </c>
      <c r="B59" s="25" t="s">
        <v>48</v>
      </c>
      <c r="C59" s="7">
        <v>2</v>
      </c>
      <c r="D59" s="58">
        <v>0</v>
      </c>
      <c r="E59" s="58"/>
      <c r="F59" s="7">
        <v>0</v>
      </c>
      <c r="G59" s="7">
        <v>0</v>
      </c>
      <c r="H59" s="7">
        <f t="shared" si="4"/>
        <v>2</v>
      </c>
      <c r="I59" s="12">
        <f t="shared" si="4"/>
        <v>0</v>
      </c>
    </row>
    <row r="60" spans="1:9" ht="37.5" customHeight="1">
      <c r="A60" s="11">
        <v>19</v>
      </c>
      <c r="B60" s="25" t="s">
        <v>49</v>
      </c>
      <c r="C60" s="7">
        <v>2</v>
      </c>
      <c r="D60" s="58">
        <v>2</v>
      </c>
      <c r="E60" s="58"/>
      <c r="F60" s="7">
        <v>0</v>
      </c>
      <c r="G60" s="7">
        <v>0</v>
      </c>
      <c r="H60" s="7">
        <f t="shared" si="4"/>
        <v>2</v>
      </c>
      <c r="I60" s="12">
        <f t="shared" si="4"/>
        <v>2</v>
      </c>
    </row>
    <row r="61" spans="1:9" ht="47.25">
      <c r="A61" s="11">
        <v>20</v>
      </c>
      <c r="B61" s="25" t="s">
        <v>50</v>
      </c>
      <c r="C61" s="7">
        <v>1</v>
      </c>
      <c r="D61" s="58">
        <v>0</v>
      </c>
      <c r="E61" s="58"/>
      <c r="F61" s="7">
        <v>0</v>
      </c>
      <c r="G61" s="7">
        <v>0</v>
      </c>
      <c r="H61" s="7">
        <f t="shared" si="4"/>
        <v>1</v>
      </c>
      <c r="I61" s="12">
        <f t="shared" si="4"/>
        <v>0</v>
      </c>
    </row>
    <row r="62" spans="1:9" ht="31.5">
      <c r="A62" s="11">
        <v>21</v>
      </c>
      <c r="B62" s="25" t="s">
        <v>51</v>
      </c>
      <c r="C62" s="7">
        <v>1</v>
      </c>
      <c r="D62" s="58">
        <v>0</v>
      </c>
      <c r="E62" s="58"/>
      <c r="F62" s="7">
        <v>0</v>
      </c>
      <c r="G62" s="7">
        <v>0</v>
      </c>
      <c r="H62" s="7">
        <f t="shared" si="4"/>
        <v>1</v>
      </c>
      <c r="I62" s="12">
        <f t="shared" si="4"/>
        <v>0</v>
      </c>
    </row>
    <row r="63" spans="1:9" ht="31.5" customHeight="1">
      <c r="A63" s="11" t="s">
        <v>109</v>
      </c>
      <c r="B63" s="25" t="s">
        <v>52</v>
      </c>
      <c r="C63" s="7">
        <v>8</v>
      </c>
      <c r="D63" s="58">
        <v>8</v>
      </c>
      <c r="E63" s="58"/>
      <c r="F63" s="7">
        <v>1</v>
      </c>
      <c r="G63" s="7">
        <v>1</v>
      </c>
      <c r="H63" s="7">
        <f>C63+F63</f>
        <v>9</v>
      </c>
      <c r="I63" s="12">
        <f aca="true" t="shared" si="5" ref="I63:I74">D63+G63</f>
        <v>9</v>
      </c>
    </row>
    <row r="64" spans="1:9" ht="33.75" customHeight="1">
      <c r="A64" s="11" t="s">
        <v>108</v>
      </c>
      <c r="B64" s="25" t="s">
        <v>53</v>
      </c>
      <c r="C64" s="7">
        <v>5</v>
      </c>
      <c r="D64" s="58">
        <v>4</v>
      </c>
      <c r="E64" s="58"/>
      <c r="F64" s="7">
        <v>0</v>
      </c>
      <c r="G64" s="7">
        <v>0</v>
      </c>
      <c r="H64" s="7">
        <f aca="true" t="shared" si="6" ref="H64:H74">C64+F64</f>
        <v>5</v>
      </c>
      <c r="I64" s="12">
        <f t="shared" si="5"/>
        <v>4</v>
      </c>
    </row>
    <row r="65" spans="1:9" ht="32.25" customHeight="1">
      <c r="A65" s="11" t="s">
        <v>110</v>
      </c>
      <c r="B65" s="25" t="s">
        <v>54</v>
      </c>
      <c r="C65" s="7">
        <v>3</v>
      </c>
      <c r="D65" s="58">
        <v>4</v>
      </c>
      <c r="E65" s="58"/>
      <c r="F65" s="7">
        <v>1</v>
      </c>
      <c r="G65" s="7">
        <v>1</v>
      </c>
      <c r="H65" s="7">
        <f t="shared" si="6"/>
        <v>4</v>
      </c>
      <c r="I65" s="12">
        <f t="shared" si="5"/>
        <v>5</v>
      </c>
    </row>
    <row r="66" spans="1:9" ht="35.25" customHeight="1">
      <c r="A66" s="11" t="s">
        <v>111</v>
      </c>
      <c r="B66" s="25" t="s">
        <v>55</v>
      </c>
      <c r="C66" s="7">
        <v>0</v>
      </c>
      <c r="D66" s="58">
        <v>0</v>
      </c>
      <c r="E66" s="58"/>
      <c r="F66" s="7">
        <v>0</v>
      </c>
      <c r="G66" s="7">
        <v>0</v>
      </c>
      <c r="H66" s="7">
        <f t="shared" si="6"/>
        <v>0</v>
      </c>
      <c r="I66" s="12">
        <f t="shared" si="5"/>
        <v>0</v>
      </c>
    </row>
    <row r="67" spans="1:9" ht="31.5">
      <c r="A67" s="11" t="s">
        <v>112</v>
      </c>
      <c r="B67" s="25" t="s">
        <v>123</v>
      </c>
      <c r="C67" s="7">
        <v>1</v>
      </c>
      <c r="D67" s="58">
        <v>0</v>
      </c>
      <c r="E67" s="58"/>
      <c r="F67" s="7">
        <v>0</v>
      </c>
      <c r="G67" s="7">
        <v>0</v>
      </c>
      <c r="H67" s="7">
        <f t="shared" si="6"/>
        <v>1</v>
      </c>
      <c r="I67" s="12">
        <f t="shared" si="5"/>
        <v>0</v>
      </c>
    </row>
    <row r="68" spans="1:9" ht="31.5">
      <c r="A68" s="11" t="s">
        <v>113</v>
      </c>
      <c r="B68" s="25" t="s">
        <v>124</v>
      </c>
      <c r="C68" s="7">
        <v>0</v>
      </c>
      <c r="D68" s="58">
        <v>0</v>
      </c>
      <c r="E68" s="58"/>
      <c r="F68" s="7">
        <v>0</v>
      </c>
      <c r="G68" s="7">
        <v>0</v>
      </c>
      <c r="H68" s="7">
        <f t="shared" si="6"/>
        <v>0</v>
      </c>
      <c r="I68" s="12">
        <f t="shared" si="5"/>
        <v>0</v>
      </c>
    </row>
    <row r="69" spans="1:9" ht="47.25">
      <c r="A69" s="11">
        <v>22</v>
      </c>
      <c r="B69" s="25" t="s">
        <v>56</v>
      </c>
      <c r="C69" s="7">
        <v>4</v>
      </c>
      <c r="D69" s="58">
        <v>4</v>
      </c>
      <c r="E69" s="58"/>
      <c r="F69" s="7">
        <v>0</v>
      </c>
      <c r="G69" s="7">
        <v>0</v>
      </c>
      <c r="H69" s="7">
        <f t="shared" si="6"/>
        <v>4</v>
      </c>
      <c r="I69" s="12">
        <f t="shared" si="5"/>
        <v>4</v>
      </c>
    </row>
    <row r="70" spans="1:9" ht="18.75">
      <c r="A70" s="11">
        <v>23</v>
      </c>
      <c r="B70" s="25" t="s">
        <v>57</v>
      </c>
      <c r="C70" s="7">
        <v>1</v>
      </c>
      <c r="D70" s="58">
        <v>0</v>
      </c>
      <c r="E70" s="58"/>
      <c r="F70" s="7">
        <v>0</v>
      </c>
      <c r="G70" s="7">
        <v>0</v>
      </c>
      <c r="H70" s="7">
        <f t="shared" si="6"/>
        <v>1</v>
      </c>
      <c r="I70" s="12">
        <f t="shared" si="5"/>
        <v>0</v>
      </c>
    </row>
    <row r="71" spans="1:9" ht="31.5">
      <c r="A71" s="11"/>
      <c r="B71" s="25" t="s">
        <v>58</v>
      </c>
      <c r="C71" s="7">
        <v>0</v>
      </c>
      <c r="D71" s="58">
        <v>0</v>
      </c>
      <c r="E71" s="58"/>
      <c r="F71" s="7">
        <v>0</v>
      </c>
      <c r="G71" s="7">
        <v>0</v>
      </c>
      <c r="H71" s="7">
        <f t="shared" si="6"/>
        <v>0</v>
      </c>
      <c r="I71" s="12">
        <f t="shared" si="5"/>
        <v>0</v>
      </c>
    </row>
    <row r="72" spans="1:9" ht="18.75">
      <c r="A72" s="11">
        <v>24</v>
      </c>
      <c r="B72" s="25" t="s">
        <v>59</v>
      </c>
      <c r="C72" s="7">
        <v>1</v>
      </c>
      <c r="D72" s="58">
        <v>1</v>
      </c>
      <c r="E72" s="58"/>
      <c r="F72" s="7">
        <v>1</v>
      </c>
      <c r="G72" s="7">
        <v>0</v>
      </c>
      <c r="H72" s="7">
        <f t="shared" si="6"/>
        <v>2</v>
      </c>
      <c r="I72" s="12">
        <f t="shared" si="5"/>
        <v>1</v>
      </c>
    </row>
    <row r="73" spans="1:9" ht="18" customHeight="1">
      <c r="A73" s="11">
        <v>25</v>
      </c>
      <c r="B73" s="25" t="s">
        <v>60</v>
      </c>
      <c r="C73" s="7">
        <v>2</v>
      </c>
      <c r="D73" s="58">
        <v>6</v>
      </c>
      <c r="E73" s="58"/>
      <c r="F73" s="7">
        <v>0</v>
      </c>
      <c r="G73" s="7">
        <v>0</v>
      </c>
      <c r="H73" s="7">
        <f t="shared" si="6"/>
        <v>2</v>
      </c>
      <c r="I73" s="12">
        <f t="shared" si="5"/>
        <v>6</v>
      </c>
    </row>
    <row r="74" spans="1:9" ht="18.75" customHeight="1">
      <c r="A74" s="11">
        <v>26</v>
      </c>
      <c r="B74" s="25" t="s">
        <v>61</v>
      </c>
      <c r="C74" s="7">
        <v>54</v>
      </c>
      <c r="D74" s="60">
        <v>57</v>
      </c>
      <c r="E74" s="60"/>
      <c r="F74" s="7">
        <v>0</v>
      </c>
      <c r="G74" s="7">
        <v>0</v>
      </c>
      <c r="H74" s="7">
        <f t="shared" si="6"/>
        <v>54</v>
      </c>
      <c r="I74" s="12">
        <f t="shared" si="5"/>
        <v>57</v>
      </c>
    </row>
    <row r="75" spans="1:9" ht="18.75">
      <c r="A75" s="11"/>
      <c r="B75" s="25" t="s">
        <v>62</v>
      </c>
      <c r="C75" s="7">
        <v>30</v>
      </c>
      <c r="D75" s="60">
        <v>28</v>
      </c>
      <c r="E75" s="60"/>
      <c r="F75" s="7">
        <v>0</v>
      </c>
      <c r="G75" s="7">
        <v>0</v>
      </c>
      <c r="H75" s="7">
        <f aca="true" t="shared" si="7" ref="H75:H88">C75+F75</f>
        <v>30</v>
      </c>
      <c r="I75" s="12">
        <f aca="true" t="shared" si="8" ref="I75:I88">D75+G75</f>
        <v>28</v>
      </c>
    </row>
    <row r="76" spans="1:9" ht="18.75">
      <c r="A76" s="11">
        <v>27</v>
      </c>
      <c r="B76" s="25" t="s">
        <v>63</v>
      </c>
      <c r="C76" s="7">
        <v>0</v>
      </c>
      <c r="D76" s="60">
        <v>0</v>
      </c>
      <c r="E76" s="60"/>
      <c r="F76" s="7">
        <v>0</v>
      </c>
      <c r="G76" s="7">
        <v>0</v>
      </c>
      <c r="H76" s="7">
        <f t="shared" si="7"/>
        <v>0</v>
      </c>
      <c r="I76" s="12">
        <f t="shared" si="8"/>
        <v>0</v>
      </c>
    </row>
    <row r="77" spans="1:9" ht="18.75">
      <c r="A77" s="11">
        <v>28</v>
      </c>
      <c r="B77" s="25" t="s">
        <v>64</v>
      </c>
      <c r="C77" s="7">
        <v>149</v>
      </c>
      <c r="D77" s="60">
        <v>138</v>
      </c>
      <c r="E77" s="60"/>
      <c r="F77" s="7">
        <v>8</v>
      </c>
      <c r="G77" s="7">
        <v>2</v>
      </c>
      <c r="H77" s="7">
        <f t="shared" si="7"/>
        <v>157</v>
      </c>
      <c r="I77" s="12">
        <f t="shared" si="8"/>
        <v>140</v>
      </c>
    </row>
    <row r="78" spans="1:9" ht="18.75">
      <c r="A78" s="11">
        <v>29</v>
      </c>
      <c r="B78" s="25" t="s">
        <v>65</v>
      </c>
      <c r="C78" s="7">
        <v>2</v>
      </c>
      <c r="D78" s="60">
        <v>2</v>
      </c>
      <c r="E78" s="60"/>
      <c r="F78" s="7">
        <v>0</v>
      </c>
      <c r="G78" s="7">
        <v>0</v>
      </c>
      <c r="H78" s="7">
        <f t="shared" si="7"/>
        <v>2</v>
      </c>
      <c r="I78" s="12">
        <f t="shared" si="8"/>
        <v>2</v>
      </c>
    </row>
    <row r="79" spans="1:9" ht="18.75">
      <c r="A79" s="18" t="s">
        <v>128</v>
      </c>
      <c r="B79" s="25" t="s">
        <v>137</v>
      </c>
      <c r="C79" s="19">
        <v>498</v>
      </c>
      <c r="D79" s="28"/>
      <c r="E79" s="28">
        <v>361</v>
      </c>
      <c r="F79" s="19">
        <v>20</v>
      </c>
      <c r="G79" s="19">
        <v>20</v>
      </c>
      <c r="H79" s="19">
        <f>SUM(C79+F79)</f>
        <v>518</v>
      </c>
      <c r="I79" s="12">
        <f>SUM(E79+G79)</f>
        <v>381</v>
      </c>
    </row>
    <row r="80" spans="1:9" ht="32.25" customHeight="1">
      <c r="A80" s="11" t="s">
        <v>129</v>
      </c>
      <c r="B80" s="25" t="s">
        <v>66</v>
      </c>
      <c r="C80" s="7">
        <f>SUM(C81:C84)</f>
        <v>81</v>
      </c>
      <c r="D80" s="58">
        <f>SUM(D81:E84)</f>
        <v>81</v>
      </c>
      <c r="E80" s="58"/>
      <c r="F80" s="7">
        <f>SUM(F81:F84)</f>
        <v>5</v>
      </c>
      <c r="G80" s="7">
        <f>SUM(G81:G84)</f>
        <v>5</v>
      </c>
      <c r="H80" s="7">
        <f>H81+H82+H83+H84</f>
        <v>86</v>
      </c>
      <c r="I80" s="12">
        <f>I81+I82+I83+I84</f>
        <v>86</v>
      </c>
    </row>
    <row r="81" spans="1:9" ht="18.75">
      <c r="A81" s="11"/>
      <c r="B81" s="25" t="s">
        <v>67</v>
      </c>
      <c r="C81" s="7">
        <v>5</v>
      </c>
      <c r="D81" s="58">
        <v>5</v>
      </c>
      <c r="E81" s="58"/>
      <c r="F81" s="7">
        <v>0</v>
      </c>
      <c r="G81" s="7">
        <v>0</v>
      </c>
      <c r="H81" s="7">
        <f t="shared" si="7"/>
        <v>5</v>
      </c>
      <c r="I81" s="12">
        <f t="shared" si="8"/>
        <v>5</v>
      </c>
    </row>
    <row r="82" spans="1:9" ht="18.75">
      <c r="A82" s="11"/>
      <c r="B82" s="25" t="s">
        <v>68</v>
      </c>
      <c r="C82" s="7">
        <v>60</v>
      </c>
      <c r="D82" s="58">
        <v>60</v>
      </c>
      <c r="E82" s="58"/>
      <c r="F82" s="7">
        <v>5</v>
      </c>
      <c r="G82" s="7">
        <v>5</v>
      </c>
      <c r="H82" s="7">
        <f t="shared" si="7"/>
        <v>65</v>
      </c>
      <c r="I82" s="12">
        <f t="shared" si="8"/>
        <v>65</v>
      </c>
    </row>
    <row r="83" spans="1:9" ht="20.25" customHeight="1">
      <c r="A83" s="11"/>
      <c r="B83" s="25" t="s">
        <v>69</v>
      </c>
      <c r="C83" s="7">
        <v>0</v>
      </c>
      <c r="D83" s="58">
        <v>0</v>
      </c>
      <c r="E83" s="58"/>
      <c r="F83" s="7">
        <v>0</v>
      </c>
      <c r="G83" s="7">
        <v>0</v>
      </c>
      <c r="H83" s="7">
        <f t="shared" si="7"/>
        <v>0</v>
      </c>
      <c r="I83" s="12">
        <f t="shared" si="8"/>
        <v>0</v>
      </c>
    </row>
    <row r="84" spans="1:9" ht="18.75">
      <c r="A84" s="11"/>
      <c r="B84" s="25" t="s">
        <v>70</v>
      </c>
      <c r="C84" s="7">
        <v>16</v>
      </c>
      <c r="D84" s="58">
        <v>16</v>
      </c>
      <c r="E84" s="58"/>
      <c r="F84" s="7">
        <v>0</v>
      </c>
      <c r="G84" s="7">
        <v>0</v>
      </c>
      <c r="H84" s="7">
        <f t="shared" si="7"/>
        <v>16</v>
      </c>
      <c r="I84" s="12">
        <f t="shared" si="8"/>
        <v>16</v>
      </c>
    </row>
    <row r="85" spans="1:9" ht="18.75" customHeight="1">
      <c r="A85" s="11" t="s">
        <v>130</v>
      </c>
      <c r="B85" s="25" t="s">
        <v>71</v>
      </c>
      <c r="C85" s="7">
        <v>1</v>
      </c>
      <c r="D85" s="58">
        <v>1</v>
      </c>
      <c r="E85" s="58"/>
      <c r="F85" s="7">
        <v>1</v>
      </c>
      <c r="G85" s="7">
        <v>1</v>
      </c>
      <c r="H85" s="7">
        <f t="shared" si="7"/>
        <v>2</v>
      </c>
      <c r="I85" s="12">
        <f t="shared" si="8"/>
        <v>2</v>
      </c>
    </row>
    <row r="86" spans="1:9" ht="16.5" customHeight="1">
      <c r="A86" s="11"/>
      <c r="B86" s="25" t="s">
        <v>72</v>
      </c>
      <c r="C86" s="7">
        <v>1</v>
      </c>
      <c r="D86" s="58">
        <v>1</v>
      </c>
      <c r="E86" s="58"/>
      <c r="F86" s="7">
        <v>0</v>
      </c>
      <c r="G86" s="7">
        <v>0</v>
      </c>
      <c r="H86" s="7">
        <f t="shared" si="7"/>
        <v>1</v>
      </c>
      <c r="I86" s="12">
        <f t="shared" si="8"/>
        <v>1</v>
      </c>
    </row>
    <row r="87" spans="1:9" ht="31.5">
      <c r="A87" s="11" t="s">
        <v>131</v>
      </c>
      <c r="B87" s="25" t="s">
        <v>73</v>
      </c>
      <c r="C87" s="7">
        <v>64</v>
      </c>
      <c r="D87" s="58">
        <v>64</v>
      </c>
      <c r="E87" s="58"/>
      <c r="F87" s="7">
        <v>3</v>
      </c>
      <c r="G87" s="7">
        <v>3</v>
      </c>
      <c r="H87" s="7">
        <f t="shared" si="7"/>
        <v>67</v>
      </c>
      <c r="I87" s="12">
        <f t="shared" si="8"/>
        <v>67</v>
      </c>
    </row>
    <row r="88" spans="1:9" ht="31.5">
      <c r="A88" s="11" t="s">
        <v>132</v>
      </c>
      <c r="B88" s="25" t="s">
        <v>74</v>
      </c>
      <c r="C88" s="7">
        <v>0</v>
      </c>
      <c r="D88" s="58">
        <v>0</v>
      </c>
      <c r="E88" s="58"/>
      <c r="F88" s="7">
        <v>0</v>
      </c>
      <c r="G88" s="7">
        <v>0</v>
      </c>
      <c r="H88" s="7">
        <f t="shared" si="7"/>
        <v>0</v>
      </c>
      <c r="I88" s="12">
        <f t="shared" si="8"/>
        <v>0</v>
      </c>
    </row>
    <row r="89" spans="1:9" ht="18.75">
      <c r="A89" s="11" t="s">
        <v>13</v>
      </c>
      <c r="B89" s="25" t="s">
        <v>75</v>
      </c>
      <c r="C89" s="7">
        <v>7</v>
      </c>
      <c r="D89" s="58">
        <v>7</v>
      </c>
      <c r="E89" s="58"/>
      <c r="F89" s="7">
        <v>3.5</v>
      </c>
      <c r="G89" s="7">
        <v>3.5</v>
      </c>
      <c r="H89" s="7">
        <f>C89+F89</f>
        <v>10.5</v>
      </c>
      <c r="I89" s="12">
        <v>10.5</v>
      </c>
    </row>
    <row r="90" spans="1:9" ht="31.5">
      <c r="A90" s="11"/>
      <c r="B90" s="25" t="s">
        <v>76</v>
      </c>
      <c r="C90" s="7">
        <v>0.6</v>
      </c>
      <c r="D90" s="58">
        <v>0.6</v>
      </c>
      <c r="E90" s="58"/>
      <c r="F90" s="7">
        <v>0</v>
      </c>
      <c r="G90" s="7">
        <v>0</v>
      </c>
      <c r="H90" s="7">
        <f>C90+F90</f>
        <v>0.6</v>
      </c>
      <c r="I90" s="12">
        <v>0.6</v>
      </c>
    </row>
    <row r="91" spans="1:9" ht="31.5">
      <c r="A91" s="11" t="s">
        <v>133</v>
      </c>
      <c r="B91" s="25" t="s">
        <v>77</v>
      </c>
      <c r="C91" s="7">
        <v>7</v>
      </c>
      <c r="D91" s="58">
        <v>7</v>
      </c>
      <c r="E91" s="58"/>
      <c r="F91" s="7">
        <v>0.596</v>
      </c>
      <c r="G91" s="7">
        <v>0.596</v>
      </c>
      <c r="H91" s="7">
        <v>7</v>
      </c>
      <c r="I91" s="12">
        <f>D91+G91</f>
        <v>7.596</v>
      </c>
    </row>
    <row r="92" spans="1:9" ht="18" customHeight="1">
      <c r="A92" s="11" t="s">
        <v>134</v>
      </c>
      <c r="B92" s="25" t="s">
        <v>78</v>
      </c>
      <c r="C92" s="7">
        <v>3</v>
      </c>
      <c r="D92" s="58">
        <v>1</v>
      </c>
      <c r="E92" s="58"/>
      <c r="F92" s="7">
        <v>0</v>
      </c>
      <c r="G92" s="7">
        <v>0</v>
      </c>
      <c r="H92" s="7">
        <f aca="true" t="shared" si="9" ref="H92:I96">C92+F92</f>
        <v>3</v>
      </c>
      <c r="I92" s="12">
        <f t="shared" si="9"/>
        <v>1</v>
      </c>
    </row>
    <row r="93" spans="1:9" ht="34.5" customHeight="1">
      <c r="A93" s="11"/>
      <c r="B93" s="25" t="s">
        <v>79</v>
      </c>
      <c r="C93" s="7">
        <v>3</v>
      </c>
      <c r="D93" s="58">
        <v>1</v>
      </c>
      <c r="E93" s="58"/>
      <c r="F93" s="7">
        <v>0</v>
      </c>
      <c r="G93" s="7">
        <v>0</v>
      </c>
      <c r="H93" s="7">
        <v>3</v>
      </c>
      <c r="I93" s="12">
        <f t="shared" si="9"/>
        <v>1</v>
      </c>
    </row>
    <row r="94" spans="1:9" ht="83.25" customHeight="1">
      <c r="A94" s="11" t="s">
        <v>16</v>
      </c>
      <c r="B94" s="25" t="s">
        <v>80</v>
      </c>
      <c r="C94" s="7">
        <v>2</v>
      </c>
      <c r="D94" s="58">
        <v>2</v>
      </c>
      <c r="E94" s="58"/>
      <c r="F94" s="7" t="s">
        <v>155</v>
      </c>
      <c r="G94" s="31" t="s">
        <v>155</v>
      </c>
      <c r="H94" s="7">
        <v>3</v>
      </c>
      <c r="I94" s="12">
        <v>3</v>
      </c>
    </row>
    <row r="95" spans="1:9" ht="51" customHeight="1">
      <c r="A95" s="11" t="s">
        <v>115</v>
      </c>
      <c r="B95" s="25" t="s">
        <v>81</v>
      </c>
      <c r="C95" s="28">
        <v>65</v>
      </c>
      <c r="D95" s="60">
        <v>65</v>
      </c>
      <c r="E95" s="60"/>
      <c r="F95" s="28">
        <v>3</v>
      </c>
      <c r="G95" s="28">
        <v>3</v>
      </c>
      <c r="H95" s="28">
        <f t="shared" si="9"/>
        <v>68</v>
      </c>
      <c r="I95" s="29">
        <f t="shared" si="9"/>
        <v>68</v>
      </c>
    </row>
    <row r="96" spans="1:9" ht="18.75">
      <c r="A96" s="11" t="s">
        <v>114</v>
      </c>
      <c r="B96" s="25" t="s">
        <v>82</v>
      </c>
      <c r="C96" s="28">
        <v>65</v>
      </c>
      <c r="D96" s="60">
        <v>65</v>
      </c>
      <c r="E96" s="60"/>
      <c r="F96" s="28">
        <v>3</v>
      </c>
      <c r="G96" s="28">
        <v>3</v>
      </c>
      <c r="H96" s="28">
        <f t="shared" si="9"/>
        <v>68</v>
      </c>
      <c r="I96" s="29">
        <f t="shared" si="9"/>
        <v>68</v>
      </c>
    </row>
    <row r="97" spans="1:9" ht="68.25" customHeight="1">
      <c r="A97" s="11" t="s">
        <v>116</v>
      </c>
      <c r="B97" s="26" t="s">
        <v>125</v>
      </c>
      <c r="C97" s="16"/>
      <c r="D97" s="64"/>
      <c r="E97" s="64"/>
      <c r="F97" s="16"/>
      <c r="G97" s="16"/>
      <c r="H97" s="34">
        <v>2995.4</v>
      </c>
      <c r="I97" s="35"/>
    </row>
    <row r="98" spans="1:9" ht="18.75">
      <c r="A98" s="11"/>
      <c r="B98" s="26" t="s">
        <v>83</v>
      </c>
      <c r="C98" s="16"/>
      <c r="D98" s="64"/>
      <c r="E98" s="64"/>
      <c r="F98" s="16"/>
      <c r="G98" s="16"/>
      <c r="H98" s="17"/>
      <c r="I98" s="36"/>
    </row>
    <row r="99" spans="1:9" ht="20.25" customHeight="1">
      <c r="A99" s="11"/>
      <c r="B99" s="26" t="s">
        <v>84</v>
      </c>
      <c r="C99" s="16"/>
      <c r="D99" s="64"/>
      <c r="E99" s="64"/>
      <c r="F99" s="16"/>
      <c r="G99" s="16"/>
      <c r="H99" s="37">
        <v>36.4</v>
      </c>
      <c r="I99" s="38"/>
    </row>
    <row r="100" spans="1:9" ht="18.75">
      <c r="A100" s="11"/>
      <c r="B100" s="26" t="s">
        <v>85</v>
      </c>
      <c r="C100" s="16"/>
      <c r="D100" s="64"/>
      <c r="E100" s="64"/>
      <c r="F100" s="16"/>
      <c r="G100" s="16"/>
      <c r="H100" s="17">
        <v>170.9</v>
      </c>
      <c r="I100" s="39"/>
    </row>
    <row r="101" spans="1:9" ht="18.75">
      <c r="A101" s="11"/>
      <c r="B101" s="26" t="s">
        <v>86</v>
      </c>
      <c r="C101" s="16"/>
      <c r="D101" s="64"/>
      <c r="E101" s="64"/>
      <c r="F101" s="16"/>
      <c r="G101" s="16"/>
      <c r="H101" s="40">
        <v>52</v>
      </c>
      <c r="I101" s="39"/>
    </row>
    <row r="102" spans="1:9" ht="67.5" customHeight="1">
      <c r="A102" s="30" t="s">
        <v>117</v>
      </c>
      <c r="B102" s="33" t="s">
        <v>127</v>
      </c>
      <c r="C102" s="32"/>
      <c r="D102" s="64"/>
      <c r="E102" s="64"/>
      <c r="F102" s="32"/>
      <c r="G102" s="32"/>
      <c r="H102" s="41">
        <v>3055.5</v>
      </c>
      <c r="I102" s="42"/>
    </row>
    <row r="103" spans="1:9" ht="63">
      <c r="A103" s="11" t="s">
        <v>118</v>
      </c>
      <c r="B103" s="25" t="s">
        <v>156</v>
      </c>
      <c r="C103" s="7">
        <f>SUM(C104:C107)</f>
        <v>4</v>
      </c>
      <c r="D103" s="58">
        <f>SUM(D104:E107)</f>
        <v>4</v>
      </c>
      <c r="E103" s="58"/>
      <c r="F103" s="7">
        <f>SUM(F104:F107)</f>
        <v>0</v>
      </c>
      <c r="G103" s="7">
        <f>SUM(G104:G107)</f>
        <v>0</v>
      </c>
      <c r="H103" s="7">
        <f>SUM(H104:H107)</f>
        <v>4</v>
      </c>
      <c r="I103" s="12">
        <f>SUM(I104:I107)</f>
        <v>4</v>
      </c>
    </row>
    <row r="104" spans="1:9" ht="18.75">
      <c r="A104" s="11"/>
      <c r="B104" s="25" t="s">
        <v>87</v>
      </c>
      <c r="C104" s="7">
        <v>1</v>
      </c>
      <c r="D104" s="58">
        <v>1</v>
      </c>
      <c r="E104" s="58"/>
      <c r="F104" s="7">
        <v>0</v>
      </c>
      <c r="G104" s="7">
        <v>0</v>
      </c>
      <c r="H104" s="7">
        <f aca="true" t="shared" si="10" ref="H104:I106">SUM(C104)+F104</f>
        <v>1</v>
      </c>
      <c r="I104" s="12">
        <f t="shared" si="10"/>
        <v>1</v>
      </c>
    </row>
    <row r="105" spans="1:9" ht="31.5">
      <c r="A105" s="11"/>
      <c r="B105" s="25" t="s">
        <v>88</v>
      </c>
      <c r="C105" s="7">
        <v>2</v>
      </c>
      <c r="D105" s="58">
        <v>2</v>
      </c>
      <c r="E105" s="58"/>
      <c r="F105" s="7">
        <v>0</v>
      </c>
      <c r="G105" s="7">
        <v>0</v>
      </c>
      <c r="H105" s="7">
        <f t="shared" si="10"/>
        <v>2</v>
      </c>
      <c r="I105" s="12">
        <f t="shared" si="10"/>
        <v>2</v>
      </c>
    </row>
    <row r="106" spans="1:9" ht="18.75">
      <c r="A106" s="11"/>
      <c r="B106" s="25" t="s">
        <v>89</v>
      </c>
      <c r="C106" s="7">
        <v>1</v>
      </c>
      <c r="D106" s="58">
        <v>1</v>
      </c>
      <c r="E106" s="58"/>
      <c r="F106" s="7">
        <v>0</v>
      </c>
      <c r="G106" s="7">
        <v>0</v>
      </c>
      <c r="H106" s="7">
        <f t="shared" si="10"/>
        <v>1</v>
      </c>
      <c r="I106" s="12">
        <f t="shared" si="10"/>
        <v>1</v>
      </c>
    </row>
    <row r="107" spans="1:9" ht="18.75">
      <c r="A107" s="11"/>
      <c r="B107" s="25" t="s">
        <v>90</v>
      </c>
      <c r="C107" s="22">
        <v>0</v>
      </c>
      <c r="D107" s="63">
        <v>0</v>
      </c>
      <c r="E107" s="63"/>
      <c r="F107" s="22">
        <v>0</v>
      </c>
      <c r="G107" s="22">
        <v>0</v>
      </c>
      <c r="H107" s="22">
        <f>SUM(C107+F107)</f>
        <v>0</v>
      </c>
      <c r="I107" s="24">
        <f>SUM(D107)+G107</f>
        <v>0</v>
      </c>
    </row>
    <row r="108" spans="1:9" ht="84" customHeight="1">
      <c r="A108" s="11" t="s">
        <v>135</v>
      </c>
      <c r="B108" s="25" t="s">
        <v>91</v>
      </c>
      <c r="C108" s="7">
        <v>4</v>
      </c>
      <c r="D108" s="58">
        <v>4</v>
      </c>
      <c r="E108" s="58"/>
      <c r="F108" s="7">
        <v>0</v>
      </c>
      <c r="G108" s="7">
        <v>0</v>
      </c>
      <c r="H108" s="7">
        <v>4</v>
      </c>
      <c r="I108" s="12">
        <v>4</v>
      </c>
    </row>
    <row r="109" spans="1:9" ht="18.75">
      <c r="A109" s="11" t="s">
        <v>136</v>
      </c>
      <c r="B109" s="25" t="s">
        <v>92</v>
      </c>
      <c r="C109" s="7">
        <v>0</v>
      </c>
      <c r="D109" s="58">
        <v>0</v>
      </c>
      <c r="E109" s="58"/>
      <c r="F109" s="7">
        <v>0</v>
      </c>
      <c r="G109" s="7">
        <v>0</v>
      </c>
      <c r="H109" s="7">
        <v>0</v>
      </c>
      <c r="I109" s="12">
        <v>0</v>
      </c>
    </row>
    <row r="110" spans="1:9" ht="18.75">
      <c r="A110" s="20"/>
      <c r="B110" s="25" t="s">
        <v>146</v>
      </c>
      <c r="C110" s="21">
        <v>1</v>
      </c>
      <c r="D110" s="21"/>
      <c r="E110" s="21">
        <v>1</v>
      </c>
      <c r="F110" s="21">
        <v>0</v>
      </c>
      <c r="G110" s="21">
        <v>0</v>
      </c>
      <c r="H110" s="21">
        <v>1</v>
      </c>
      <c r="I110" s="12">
        <v>1</v>
      </c>
    </row>
    <row r="111" spans="1:9" ht="18.75">
      <c r="A111" s="20"/>
      <c r="B111" s="25" t="s">
        <v>94</v>
      </c>
      <c r="C111" s="7">
        <v>1</v>
      </c>
      <c r="D111" s="58">
        <v>1</v>
      </c>
      <c r="E111" s="58"/>
      <c r="F111" s="7">
        <v>0</v>
      </c>
      <c r="G111" s="7">
        <v>0</v>
      </c>
      <c r="H111" s="7">
        <v>1</v>
      </c>
      <c r="I111" s="12">
        <v>1</v>
      </c>
    </row>
    <row r="112" spans="1:9" ht="18.75">
      <c r="A112" s="20"/>
      <c r="B112" s="25" t="s">
        <v>96</v>
      </c>
      <c r="C112" s="7">
        <v>1</v>
      </c>
      <c r="D112" s="58">
        <v>1</v>
      </c>
      <c r="E112" s="58"/>
      <c r="F112" s="7">
        <v>0</v>
      </c>
      <c r="G112" s="7">
        <v>0</v>
      </c>
      <c r="H112" s="7">
        <v>1</v>
      </c>
      <c r="I112" s="12">
        <v>1</v>
      </c>
    </row>
    <row r="113" spans="1:9" ht="18.75">
      <c r="A113" s="20"/>
      <c r="B113" s="25" t="s">
        <v>147</v>
      </c>
      <c r="C113" s="21">
        <v>1</v>
      </c>
      <c r="D113" s="21"/>
      <c r="E113" s="21">
        <v>1</v>
      </c>
      <c r="F113" s="21">
        <v>0</v>
      </c>
      <c r="G113" s="21">
        <v>0</v>
      </c>
      <c r="H113" s="21">
        <v>1</v>
      </c>
      <c r="I113" s="12">
        <v>1</v>
      </c>
    </row>
    <row r="114" spans="1:9" ht="18.75">
      <c r="A114" s="11" t="s">
        <v>148</v>
      </c>
      <c r="B114" s="25" t="s">
        <v>93</v>
      </c>
      <c r="C114" s="7">
        <v>1</v>
      </c>
      <c r="D114" s="58">
        <v>1</v>
      </c>
      <c r="E114" s="58"/>
      <c r="F114" s="7">
        <v>0</v>
      </c>
      <c r="G114" s="7">
        <v>0</v>
      </c>
      <c r="H114" s="7">
        <v>1</v>
      </c>
      <c r="I114" s="12">
        <v>1</v>
      </c>
    </row>
    <row r="115" spans="1:9" ht="18.75">
      <c r="A115" s="11" t="s">
        <v>149</v>
      </c>
      <c r="B115" s="25" t="s">
        <v>95</v>
      </c>
      <c r="C115" s="7">
        <v>0</v>
      </c>
      <c r="D115" s="58">
        <v>0</v>
      </c>
      <c r="E115" s="58"/>
      <c r="F115" s="7">
        <v>0</v>
      </c>
      <c r="G115" s="7">
        <v>0</v>
      </c>
      <c r="H115" s="7">
        <v>0</v>
      </c>
      <c r="I115" s="12">
        <v>0</v>
      </c>
    </row>
    <row r="116" spans="1:9" ht="18.75">
      <c r="A116" s="11" t="s">
        <v>150</v>
      </c>
      <c r="B116" s="25" t="s">
        <v>154</v>
      </c>
      <c r="C116" s="7">
        <v>0</v>
      </c>
      <c r="D116" s="58">
        <v>0</v>
      </c>
      <c r="E116" s="58"/>
      <c r="F116" s="7">
        <v>0</v>
      </c>
      <c r="G116" s="7">
        <v>0</v>
      </c>
      <c r="H116" s="7">
        <v>0</v>
      </c>
      <c r="I116" s="12">
        <v>0</v>
      </c>
    </row>
    <row r="117" spans="1:9" ht="19.5" thickBot="1">
      <c r="A117" s="13" t="s">
        <v>151</v>
      </c>
      <c r="B117" s="27" t="s">
        <v>126</v>
      </c>
      <c r="C117" s="14">
        <v>1</v>
      </c>
      <c r="D117" s="61">
        <v>1</v>
      </c>
      <c r="E117" s="61"/>
      <c r="F117" s="14">
        <v>0</v>
      </c>
      <c r="G117" s="14">
        <v>0</v>
      </c>
      <c r="H117" s="14">
        <v>1</v>
      </c>
      <c r="I117" s="15">
        <v>1</v>
      </c>
    </row>
    <row r="118" spans="1:9" ht="15">
      <c r="A118" s="5"/>
      <c r="B118" s="1"/>
      <c r="C118" s="3"/>
      <c r="D118" s="3"/>
      <c r="E118" s="3"/>
      <c r="F118" s="3"/>
      <c r="G118" s="3"/>
      <c r="H118" s="3"/>
      <c r="I118" s="3"/>
    </row>
    <row r="119" ht="18.75">
      <c r="A119" s="2"/>
    </row>
    <row r="120" spans="1:2" ht="36.75" customHeight="1">
      <c r="A120" s="62"/>
      <c r="B120" s="62"/>
    </row>
    <row r="121" spans="1:2" ht="18.75">
      <c r="A121" s="2"/>
      <c r="B121" s="2"/>
    </row>
  </sheetData>
  <sheetProtection/>
  <mergeCells count="96">
    <mergeCell ref="D95:E95"/>
    <mergeCell ref="D96:E96"/>
    <mergeCell ref="D97:E97"/>
    <mergeCell ref="D98:E98"/>
    <mergeCell ref="D99:E99"/>
    <mergeCell ref="D115:E115"/>
    <mergeCell ref="D101:E101"/>
    <mergeCell ref="D102:E102"/>
    <mergeCell ref="D82:E82"/>
    <mergeCell ref="D116:E116"/>
    <mergeCell ref="D103:E103"/>
    <mergeCell ref="D104:E104"/>
    <mergeCell ref="D105:E105"/>
    <mergeCell ref="D106:E106"/>
    <mergeCell ref="D107:E107"/>
    <mergeCell ref="D112:E112"/>
    <mergeCell ref="D94:E94"/>
    <mergeCell ref="D100:E100"/>
    <mergeCell ref="D117:E117"/>
    <mergeCell ref="A120:B120"/>
    <mergeCell ref="C3:D4"/>
    <mergeCell ref="D108:E108"/>
    <mergeCell ref="D109:E109"/>
    <mergeCell ref="D114:E114"/>
    <mergeCell ref="D111:E111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80:E80"/>
    <mergeCell ref="D81:E8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56:E56"/>
    <mergeCell ref="D43:E43"/>
    <mergeCell ref="D45:E45"/>
    <mergeCell ref="D46:E46"/>
    <mergeCell ref="D47:E47"/>
    <mergeCell ref="D48:E48"/>
    <mergeCell ref="D49:E49"/>
    <mergeCell ref="D50:E50"/>
    <mergeCell ref="D51:E51"/>
    <mergeCell ref="D53:E53"/>
    <mergeCell ref="D35:E35"/>
    <mergeCell ref="D36:E36"/>
    <mergeCell ref="D37:E37"/>
    <mergeCell ref="D54:E54"/>
    <mergeCell ref="D55:E55"/>
    <mergeCell ref="D38:E38"/>
    <mergeCell ref="D39:E39"/>
    <mergeCell ref="D40:E40"/>
    <mergeCell ref="D41:E41"/>
    <mergeCell ref="D42:E42"/>
    <mergeCell ref="H3:H4"/>
    <mergeCell ref="D30:E30"/>
    <mergeCell ref="D31:E31"/>
    <mergeCell ref="D32:E32"/>
    <mergeCell ref="D33:E33"/>
    <mergeCell ref="D34:E34"/>
    <mergeCell ref="H2:I2"/>
    <mergeCell ref="A3:A4"/>
    <mergeCell ref="B3:B4"/>
    <mergeCell ref="E3:E4"/>
    <mergeCell ref="G3:G4"/>
    <mergeCell ref="A1:I1"/>
    <mergeCell ref="I3:I4"/>
    <mergeCell ref="C2:E2"/>
    <mergeCell ref="F2:G2"/>
    <mergeCell ref="F3:F4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2020-01-15T10:03:29Z</cp:lastPrinted>
  <dcterms:created xsi:type="dcterms:W3CDTF">2016-12-28T08:35:44Z</dcterms:created>
  <dcterms:modified xsi:type="dcterms:W3CDTF">2021-01-25T06:32:14Z</dcterms:modified>
  <cp:category/>
  <cp:version/>
  <cp:contentType/>
  <cp:contentStatus/>
</cp:coreProperties>
</file>